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5600" windowHeight="11160"/>
  </bookViews>
  <sheets>
    <sheet name="Máscara com Action HC 20 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/>
  <c r="H14"/>
  <c r="H5"/>
  <c r="H6"/>
  <c r="H7"/>
  <c r="H8"/>
  <c r="H9"/>
  <c r="H10"/>
  <c r="H11"/>
  <c r="H12"/>
  <c r="H13"/>
  <c r="H16"/>
  <c r="H17"/>
  <c r="H4"/>
  <c r="D27"/>
  <c r="H27" l="1"/>
  <c r="G16"/>
  <c r="G7"/>
  <c r="E7"/>
  <c r="G4" l="1"/>
  <c r="H20"/>
  <c r="G20"/>
  <c r="G19"/>
  <c r="G18"/>
  <c r="G17"/>
  <c r="H19"/>
  <c r="H18"/>
  <c r="G5"/>
  <c r="G6"/>
  <c r="G22"/>
  <c r="H22"/>
  <c r="G23"/>
  <c r="H23"/>
  <c r="G24"/>
  <c r="H24"/>
  <c r="G25"/>
  <c r="H25"/>
  <c r="E17"/>
  <c r="D28" l="1"/>
  <c r="E21"/>
  <c r="G26"/>
  <c r="E25"/>
  <c r="E19"/>
  <c r="E23"/>
  <c r="E24"/>
  <c r="E5"/>
  <c r="E4"/>
  <c r="E6"/>
  <c r="E18"/>
  <c r="E22"/>
  <c r="G30" l="1"/>
  <c r="H30" s="1"/>
</calcChain>
</file>

<file path=xl/sharedStrings.xml><?xml version="1.0" encoding="utf-8"?>
<sst xmlns="http://schemas.openxmlformats.org/spreadsheetml/2006/main" count="48" uniqueCount="48">
  <si>
    <t>%</t>
  </si>
  <si>
    <t xml:space="preserve">Total Corrigido de Matéria Prima </t>
  </si>
  <si>
    <t>CUSTO PREVISTO POR KILO</t>
  </si>
  <si>
    <t>DOLAR DIA</t>
  </si>
  <si>
    <t>CUSTO DOLAR</t>
  </si>
  <si>
    <t>CUSTO EM REAIS</t>
  </si>
  <si>
    <t>confere</t>
  </si>
  <si>
    <t>Matéria Prima</t>
  </si>
  <si>
    <t>Função</t>
  </si>
  <si>
    <t>PLANILHA DE CUSTO BÁSICO</t>
  </si>
  <si>
    <t>Produto:</t>
  </si>
  <si>
    <t>INCI NAME</t>
  </si>
  <si>
    <t>Custo Unitário</t>
  </si>
  <si>
    <t>QUANTIDADE A PESAR</t>
  </si>
  <si>
    <t xml:space="preserve">SOMA </t>
  </si>
  <si>
    <t>Quantidade a fabricar →</t>
  </si>
  <si>
    <t>Peso planejado de cálculo →</t>
  </si>
  <si>
    <t>% total da Formula</t>
  </si>
  <si>
    <t>Custo Total</t>
  </si>
  <si>
    <t>Acqua</t>
  </si>
  <si>
    <t>ÁGUA</t>
  </si>
  <si>
    <t>Cosmogen ACE</t>
  </si>
  <si>
    <t>Cetearyl Alcohol</t>
  </si>
  <si>
    <t>Cosmoplex 2501</t>
  </si>
  <si>
    <t xml:space="preserve">Essência </t>
  </si>
  <si>
    <t>Parfum</t>
  </si>
  <si>
    <t>Cosmoserv PEHG</t>
  </si>
  <si>
    <t>Phenoxyethanol and Ethylhexylglycerin</t>
  </si>
  <si>
    <t>Cosmogen GB</t>
  </si>
  <si>
    <t>Poliquaty 550</t>
  </si>
  <si>
    <t>Hair Softener</t>
  </si>
  <si>
    <t>Action HC 20</t>
  </si>
  <si>
    <t>Cosmoquat CT 50-A</t>
  </si>
  <si>
    <t>Cetrimonium Chloride, Dicetyldimonium Chloride, Stearamidopropyl Trimonium Methosulfate, Behentrimonium Methosulfate, Isopropyl Alcohol</t>
  </si>
  <si>
    <t>Glycerin</t>
  </si>
  <si>
    <t>Polyquaternium-7</t>
  </si>
  <si>
    <t>Aqua; Gracilaria verrucosa extract and DMDM Hydantoin.</t>
  </si>
  <si>
    <t>Cetrimonium Chloride</t>
  </si>
  <si>
    <t>Máscara Capilar com Action HC 20</t>
  </si>
  <si>
    <t>Guarquat 13 S</t>
  </si>
  <si>
    <t>Cosmobutter MRM</t>
  </si>
  <si>
    <t>Cosmobutter CPM</t>
  </si>
  <si>
    <t>Velvety Mousse</t>
  </si>
  <si>
    <t>Guar Hydroxypropyltrimonium Chloride</t>
  </si>
  <si>
    <t>Theobroma Grandiflorum Seed Butter</t>
  </si>
  <si>
    <t>Astrocaryum Murumuru Seed Butter</t>
  </si>
  <si>
    <t>Diethylhexyl Maleate (and) Tocopheryl Acetate (and) Caprylic/Capric Triglyceride (and) Ethylhexyl Palmitate (and) Cocos Nucifera Oil.</t>
  </si>
  <si>
    <t>Aqua, Dimethicone Crosspolymer, Cyclopentasiloxane, Phenyl Trimethicone, Dimethiconol, Cocos Nucifera Oil, Polyglyceryl-3 Diisostearate, Carbomer, BHT, Sodium Hydroxide, DMDM Hydantoin, Methylchloroisothiazolinone, Methylisothiazolinone, Bronopol.</t>
  </si>
</sst>
</file>

<file path=xl/styles.xml><?xml version="1.0" encoding="utf-8"?>
<styleSheet xmlns="http://schemas.openxmlformats.org/spreadsheetml/2006/main">
  <numFmts count="8">
    <numFmt numFmtId="164" formatCode="0.00_);\(0.00\)"/>
    <numFmt numFmtId="165" formatCode="0.0000_);[Red]\(0.0000\)"/>
    <numFmt numFmtId="166" formatCode="0.000_);\(0.000\)"/>
    <numFmt numFmtId="167" formatCode="0.0000_);\(0.0000\)"/>
    <numFmt numFmtId="168" formatCode="0_);[Red]\(0\)"/>
    <numFmt numFmtId="169" formatCode="&quot;R$&quot;\ #,##0.00"/>
    <numFmt numFmtId="170" formatCode="_-[$$-409]* #,##0.00_ ;_-[$$-409]* \-#,##0.00\ ;_-[$$-409]* &quot;-&quot;??_ ;_-@_ "/>
    <numFmt numFmtId="171" formatCode="0.00_);[Red]\(0.00\)"/>
  </numFmts>
  <fonts count="14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221E1F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6" fontId="0" fillId="0" borderId="1" xfId="0" applyNumberFormat="1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167" fontId="0" fillId="0" borderId="1" xfId="0" applyNumberFormat="1" applyBorder="1"/>
    <xf numFmtId="49" fontId="2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5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167" fontId="0" fillId="0" borderId="1" xfId="0" applyNumberFormat="1" applyFill="1" applyBorder="1"/>
    <xf numFmtId="0" fontId="0" fillId="0" borderId="0" xfId="0" applyBorder="1"/>
    <xf numFmtId="49" fontId="2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4" xfId="0" applyFont="1" applyFill="1" applyBorder="1" applyAlignment="1"/>
    <xf numFmtId="0" fontId="0" fillId="0" borderId="0" xfId="0" applyFill="1" applyBorder="1"/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0" fontId="0" fillId="2" borderId="0" xfId="0" applyFill="1" applyBorder="1" applyAlignment="1"/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170" fontId="0" fillId="4" borderId="1" xfId="0" applyNumberFormat="1" applyFill="1" applyBorder="1" applyAlignment="1">
      <alignment horizontal="center" vertical="center"/>
    </xf>
    <xf numFmtId="170" fontId="0" fillId="4" borderId="1" xfId="0" applyNumberFormat="1" applyFill="1" applyBorder="1" applyAlignment="1">
      <alignment horizontal="center"/>
    </xf>
    <xf numFmtId="0" fontId="8" fillId="4" borderId="3" xfId="0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168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/>
    <xf numFmtId="0" fontId="7" fillId="2" borderId="2" xfId="0" applyFont="1" applyFill="1" applyBorder="1" applyAlignment="1">
      <alignment horizontal="center"/>
    </xf>
    <xf numFmtId="17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23814</xdr:rowOff>
    </xdr:from>
    <xdr:to>
      <xdr:col>1</xdr:col>
      <xdr:colOff>0</xdr:colOff>
      <xdr:row>1</xdr:row>
      <xdr:rowOff>23813</xdr:rowOff>
    </xdr:to>
    <xdr:pic>
      <xdr:nvPicPr>
        <xdr:cNvPr id="3" name="Imagem 2" descr="Logo_Cosmociencia_Original_transp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3814"/>
          <a:ext cx="1559719" cy="69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32"/>
  <sheetViews>
    <sheetView tabSelected="1" zoomScale="80" zoomScaleNormal="80" workbookViewId="0">
      <pane ySplit="3" topLeftCell="A4" activePane="bottomLeft" state="frozen"/>
      <selection pane="bottomLeft" activeCell="C18" sqref="C18"/>
    </sheetView>
  </sheetViews>
  <sheetFormatPr defaultRowHeight="15"/>
  <cols>
    <col min="1" max="1" width="23.42578125" customWidth="1"/>
    <col min="2" max="2" width="28.7109375" customWidth="1"/>
    <col min="3" max="3" width="34.7109375" customWidth="1"/>
    <col min="5" max="5" width="0" hidden="1" customWidth="1"/>
    <col min="6" max="6" width="10.85546875" customWidth="1"/>
    <col min="7" max="7" width="12.5703125" customWidth="1"/>
    <col min="8" max="8" width="14" customWidth="1"/>
    <col min="9" max="9" width="75.5703125" style="18" customWidth="1"/>
  </cols>
  <sheetData>
    <row r="1" spans="1:10" ht="54" customHeight="1">
      <c r="A1" s="20"/>
      <c r="B1" s="80" t="s">
        <v>9</v>
      </c>
      <c r="C1" s="80"/>
      <c r="D1" s="80"/>
      <c r="E1" s="80"/>
      <c r="F1" s="80"/>
      <c r="G1" s="80"/>
      <c r="H1" s="80"/>
      <c r="I1" s="30"/>
    </row>
    <row r="2" spans="1:10" ht="32.25" customHeight="1">
      <c r="A2" s="38" t="s">
        <v>10</v>
      </c>
      <c r="B2" s="81" t="s">
        <v>38</v>
      </c>
      <c r="C2" s="81"/>
      <c r="D2" s="81"/>
      <c r="E2" s="81"/>
      <c r="F2" s="81"/>
      <c r="G2" s="53" t="s">
        <v>15</v>
      </c>
      <c r="H2" s="44">
        <v>500</v>
      </c>
      <c r="I2" s="82"/>
    </row>
    <row r="3" spans="1:10" ht="31.5" customHeight="1">
      <c r="A3" s="39" t="s">
        <v>7</v>
      </c>
      <c r="B3" s="49" t="s">
        <v>11</v>
      </c>
      <c r="C3" s="50" t="s">
        <v>8</v>
      </c>
      <c r="D3" s="54" t="s">
        <v>0</v>
      </c>
      <c r="E3" s="51" t="s">
        <v>6</v>
      </c>
      <c r="F3" s="52" t="s">
        <v>12</v>
      </c>
      <c r="G3" s="49" t="s">
        <v>18</v>
      </c>
      <c r="H3" s="47" t="s">
        <v>13</v>
      </c>
      <c r="I3" s="83"/>
    </row>
    <row r="4" spans="1:10" s="12" customFormat="1" ht="40.5" customHeight="1">
      <c r="A4" s="40" t="s">
        <v>20</v>
      </c>
      <c r="B4" s="58" t="s">
        <v>19</v>
      </c>
      <c r="C4" s="56"/>
      <c r="D4" s="57">
        <v>66.55</v>
      </c>
      <c r="E4" s="3">
        <f>SUM(D4*100/D27)</f>
        <v>66.55</v>
      </c>
      <c r="F4" s="45">
        <v>0</v>
      </c>
      <c r="G4" s="23">
        <f t="shared" ref="G4:G7" si="0">SUM(D4*F4)</f>
        <v>0</v>
      </c>
      <c r="H4" s="48">
        <f>$H$2*D4/100</f>
        <v>332.75</v>
      </c>
      <c r="I4" s="25"/>
      <c r="J4" s="21"/>
    </row>
    <row r="5" spans="1:10" s="12" customFormat="1" ht="40.5" customHeight="1">
      <c r="A5" s="40" t="s">
        <v>21</v>
      </c>
      <c r="B5" s="58" t="s">
        <v>22</v>
      </c>
      <c r="C5" s="56"/>
      <c r="D5" s="58">
        <v>8</v>
      </c>
      <c r="E5" s="3">
        <f>SUM(D5*100/D27)</f>
        <v>8</v>
      </c>
      <c r="F5" s="45">
        <v>0</v>
      </c>
      <c r="G5" s="23">
        <f t="shared" si="0"/>
        <v>0</v>
      </c>
      <c r="H5" s="48">
        <f t="shared" ref="H5:H17" si="1">$H$2*D5/100</f>
        <v>40</v>
      </c>
      <c r="I5" s="37"/>
    </row>
    <row r="6" spans="1:10" s="12" customFormat="1" ht="40.5" customHeight="1">
      <c r="A6" s="70" t="s">
        <v>28</v>
      </c>
      <c r="B6" s="84" t="s">
        <v>34</v>
      </c>
      <c r="C6" s="56"/>
      <c r="D6" s="60">
        <v>3.5</v>
      </c>
      <c r="E6" s="4">
        <f>SUM(D6*100/D27)</f>
        <v>3.5</v>
      </c>
      <c r="F6" s="45">
        <v>0</v>
      </c>
      <c r="G6" s="23">
        <f t="shared" si="0"/>
        <v>0</v>
      </c>
      <c r="H6" s="48">
        <f t="shared" si="1"/>
        <v>17.5</v>
      </c>
      <c r="I6" s="36"/>
    </row>
    <row r="7" spans="1:10" s="12" customFormat="1" ht="72" customHeight="1">
      <c r="A7" s="40" t="s">
        <v>29</v>
      </c>
      <c r="B7" s="84" t="s">
        <v>35</v>
      </c>
      <c r="C7" s="56"/>
      <c r="D7" s="58">
        <v>2</v>
      </c>
      <c r="E7" s="4" t="e">
        <f>SUM(D16*100/D26)</f>
        <v>#DIV/0!</v>
      </c>
      <c r="F7" s="46">
        <v>0</v>
      </c>
      <c r="G7" s="23">
        <f t="shared" si="0"/>
        <v>0</v>
      </c>
      <c r="H7" s="48">
        <f t="shared" si="1"/>
        <v>10</v>
      </c>
      <c r="I7" s="36"/>
    </row>
    <row r="8" spans="1:10" s="12" customFormat="1" ht="78.75" customHeight="1">
      <c r="A8" s="40" t="s">
        <v>30</v>
      </c>
      <c r="B8" s="68" t="s">
        <v>33</v>
      </c>
      <c r="C8" s="56"/>
      <c r="D8" s="58">
        <v>1</v>
      </c>
      <c r="E8" s="4"/>
      <c r="F8" s="46"/>
      <c r="G8" s="23"/>
      <c r="H8" s="48">
        <f t="shared" si="1"/>
        <v>5</v>
      </c>
      <c r="I8" s="36"/>
    </row>
    <row r="9" spans="1:10" s="12" customFormat="1" ht="72" customHeight="1">
      <c r="A9" s="40" t="s">
        <v>31</v>
      </c>
      <c r="B9" s="26" t="s">
        <v>36</v>
      </c>
      <c r="C9" s="56"/>
      <c r="D9" s="58">
        <v>10</v>
      </c>
      <c r="E9" s="4"/>
      <c r="F9" s="46"/>
      <c r="G9" s="23"/>
      <c r="H9" s="48">
        <f t="shared" si="1"/>
        <v>50</v>
      </c>
      <c r="I9" s="36"/>
    </row>
    <row r="10" spans="1:10" s="12" customFormat="1" ht="72" customHeight="1">
      <c r="A10" s="40" t="s">
        <v>39</v>
      </c>
      <c r="B10" s="26" t="s">
        <v>43</v>
      </c>
      <c r="C10" s="56"/>
      <c r="D10" s="58">
        <v>0.15</v>
      </c>
      <c r="E10" s="4"/>
      <c r="F10" s="46"/>
      <c r="G10" s="23"/>
      <c r="H10" s="48">
        <f t="shared" si="1"/>
        <v>0.75</v>
      </c>
      <c r="I10" s="36"/>
    </row>
    <row r="11" spans="1:10" s="12" customFormat="1" ht="72" customHeight="1">
      <c r="A11" s="40" t="s">
        <v>32</v>
      </c>
      <c r="B11" s="26" t="s">
        <v>37</v>
      </c>
      <c r="C11" s="56"/>
      <c r="D11" s="58">
        <v>2</v>
      </c>
      <c r="E11" s="4"/>
      <c r="F11" s="46"/>
      <c r="G11" s="23"/>
      <c r="H11" s="48">
        <f t="shared" si="1"/>
        <v>10</v>
      </c>
      <c r="I11" s="36"/>
    </row>
    <row r="12" spans="1:10" s="12" customFormat="1" ht="72" customHeight="1">
      <c r="A12" s="40" t="s">
        <v>41</v>
      </c>
      <c r="B12" s="26" t="s">
        <v>44</v>
      </c>
      <c r="C12" s="56"/>
      <c r="D12" s="58">
        <v>1</v>
      </c>
      <c r="E12" s="4"/>
      <c r="F12" s="46"/>
      <c r="G12" s="23"/>
      <c r="H12" s="48">
        <f t="shared" si="1"/>
        <v>5</v>
      </c>
      <c r="I12" s="36"/>
    </row>
    <row r="13" spans="1:10" s="12" customFormat="1" ht="72" customHeight="1">
      <c r="A13" s="40" t="s">
        <v>40</v>
      </c>
      <c r="B13" s="26" t="s">
        <v>45</v>
      </c>
      <c r="C13" s="56"/>
      <c r="D13" s="58">
        <v>1</v>
      </c>
      <c r="E13" s="4"/>
      <c r="F13" s="46"/>
      <c r="G13" s="23"/>
      <c r="H13" s="48">
        <f t="shared" si="1"/>
        <v>5</v>
      </c>
      <c r="I13" s="36"/>
    </row>
    <row r="14" spans="1:10" s="12" customFormat="1" ht="72" customHeight="1">
      <c r="A14" s="40" t="s">
        <v>23</v>
      </c>
      <c r="B14" s="26" t="s">
        <v>46</v>
      </c>
      <c r="C14" s="56"/>
      <c r="D14" s="58">
        <v>1.5</v>
      </c>
      <c r="E14" s="4"/>
      <c r="F14" s="46"/>
      <c r="G14" s="23"/>
      <c r="H14" s="48">
        <f t="shared" si="1"/>
        <v>7.5</v>
      </c>
      <c r="I14" s="36"/>
    </row>
    <row r="15" spans="1:10" s="12" customFormat="1" ht="159.75" customHeight="1">
      <c r="A15" s="40" t="s">
        <v>42</v>
      </c>
      <c r="B15" s="26" t="s">
        <v>47</v>
      </c>
      <c r="C15" s="56"/>
      <c r="D15" s="58">
        <v>1.5</v>
      </c>
      <c r="E15" s="4"/>
      <c r="F15" s="46"/>
      <c r="G15" s="23"/>
      <c r="H15" s="48">
        <f t="shared" si="1"/>
        <v>7.5</v>
      </c>
      <c r="I15" s="36"/>
    </row>
    <row r="16" spans="1:10" s="12" customFormat="1" ht="129" customHeight="1">
      <c r="A16" s="70" t="s">
        <v>26</v>
      </c>
      <c r="B16" s="61" t="s">
        <v>27</v>
      </c>
      <c r="C16" s="59"/>
      <c r="D16" s="58">
        <v>0.8</v>
      </c>
      <c r="E16" s="4"/>
      <c r="F16" s="45">
        <v>0</v>
      </c>
      <c r="G16" s="23">
        <f>SUM(D16*F16)</f>
        <v>0</v>
      </c>
      <c r="H16" s="48">
        <f t="shared" si="1"/>
        <v>4</v>
      </c>
      <c r="I16" s="37"/>
    </row>
    <row r="17" spans="1:9" s="12" customFormat="1" ht="39.75" customHeight="1">
      <c r="A17" s="41" t="s">
        <v>24</v>
      </c>
      <c r="B17" s="24" t="s">
        <v>25</v>
      </c>
      <c r="C17" s="56"/>
      <c r="D17" s="58">
        <v>1</v>
      </c>
      <c r="E17" s="4">
        <f>SUM(D18*100/D27)</f>
        <v>0</v>
      </c>
      <c r="F17" s="46"/>
      <c r="G17" s="23">
        <f t="shared" ref="G17:G20" si="2">SUM(D17*F17)</f>
        <v>0</v>
      </c>
      <c r="H17" s="48">
        <f t="shared" si="1"/>
        <v>5</v>
      </c>
      <c r="I17" s="36"/>
    </row>
    <row r="18" spans="1:9" s="12" customFormat="1" ht="45.75" customHeight="1">
      <c r="A18" s="69"/>
      <c r="B18" s="33"/>
      <c r="C18" s="34"/>
      <c r="D18" s="19"/>
      <c r="E18" s="4">
        <f>SUM(D19*100/D27)</f>
        <v>0</v>
      </c>
      <c r="F18" s="46"/>
      <c r="G18" s="23">
        <f t="shared" si="2"/>
        <v>0</v>
      </c>
      <c r="H18" s="48">
        <f>H2*D18/100</f>
        <v>0</v>
      </c>
      <c r="I18" s="17"/>
    </row>
    <row r="19" spans="1:9" s="12" customFormat="1" ht="18" customHeight="1">
      <c r="A19" s="41"/>
      <c r="B19" s="32"/>
      <c r="C19" s="22"/>
      <c r="D19" s="35"/>
      <c r="E19" s="4">
        <f>SUM(D21*100/D27)</f>
        <v>0</v>
      </c>
      <c r="F19" s="46"/>
      <c r="G19" s="23">
        <f t="shared" si="2"/>
        <v>0</v>
      </c>
      <c r="H19" s="48">
        <f>H2*D19/100</f>
        <v>0</v>
      </c>
      <c r="I19" s="7"/>
    </row>
    <row r="20" spans="1:9" s="12" customFormat="1" ht="18" customHeight="1">
      <c r="A20" s="41"/>
      <c r="B20" s="31"/>
      <c r="C20" s="22"/>
      <c r="D20" s="35"/>
      <c r="E20" s="4"/>
      <c r="F20" s="46"/>
      <c r="G20" s="23">
        <f t="shared" si="2"/>
        <v>0</v>
      </c>
      <c r="H20" s="48">
        <f>H2*D20/100</f>
        <v>0</v>
      </c>
      <c r="I20" s="7"/>
    </row>
    <row r="21" spans="1:9" s="12" customFormat="1" ht="18" customHeight="1">
      <c r="A21" s="42"/>
      <c r="B21" s="7"/>
      <c r="C21" s="10"/>
      <c r="D21" s="9"/>
      <c r="E21" s="4" t="e">
        <f>SUM(#REF!*100/D27)</f>
        <v>#REF!</v>
      </c>
      <c r="F21" s="46"/>
      <c r="G21" s="23">
        <v>0</v>
      </c>
      <c r="H21" s="48">
        <v>0</v>
      </c>
      <c r="I21" s="7"/>
    </row>
    <row r="22" spans="1:9" s="12" customFormat="1" ht="18" customHeight="1">
      <c r="A22" s="42"/>
      <c r="B22" s="7"/>
      <c r="C22" s="10"/>
      <c r="D22" s="9"/>
      <c r="E22" s="4">
        <f>SUM(D22*100/D27)</f>
        <v>0</v>
      </c>
      <c r="F22" s="46"/>
      <c r="G22" s="23">
        <f>SUM(D22*F22)</f>
        <v>0</v>
      </c>
      <c r="H22" s="48">
        <f>H2*D22/100</f>
        <v>0</v>
      </c>
      <c r="I22" s="7"/>
    </row>
    <row r="23" spans="1:9" s="12" customFormat="1" ht="18" customHeight="1">
      <c r="A23" s="43"/>
      <c r="B23" s="14"/>
      <c r="C23" s="13"/>
      <c r="D23" s="11"/>
      <c r="E23" s="15">
        <f>SUM(D23*100/D27)</f>
        <v>0</v>
      </c>
      <c r="F23" s="46"/>
      <c r="G23" s="23">
        <f>SUM(D23*F23)</f>
        <v>0</v>
      </c>
      <c r="H23" s="48">
        <f>H2*D23/100</f>
        <v>0</v>
      </c>
      <c r="I23" s="17"/>
    </row>
    <row r="24" spans="1:9" ht="18" customHeight="1">
      <c r="A24" s="43"/>
      <c r="B24" s="8"/>
      <c r="C24" s="13"/>
      <c r="D24" s="2"/>
      <c r="E24" s="6">
        <f>SUM(D24*100/D27)</f>
        <v>0</v>
      </c>
      <c r="F24" s="46"/>
      <c r="G24" s="23">
        <f>SUM(D24*F24)</f>
        <v>0</v>
      </c>
      <c r="H24" s="48">
        <f>H2*D24/100</f>
        <v>0</v>
      </c>
      <c r="I24" s="17"/>
    </row>
    <row r="25" spans="1:9">
      <c r="A25" s="27"/>
      <c r="B25" s="27"/>
      <c r="C25" s="1"/>
      <c r="D25" s="2"/>
      <c r="E25" s="5">
        <f>SUM(D25*100/D27)</f>
        <v>0</v>
      </c>
      <c r="F25" s="46"/>
      <c r="G25" s="23">
        <f>SUM(D25*F25)</f>
        <v>0</v>
      </c>
      <c r="H25" s="48">
        <f>H2*D25/100</f>
        <v>0</v>
      </c>
      <c r="I25" s="7"/>
    </row>
    <row r="26" spans="1:9">
      <c r="A26" s="16"/>
      <c r="B26" s="16"/>
      <c r="C26" s="62"/>
      <c r="D26" s="63"/>
      <c r="E26" s="64"/>
      <c r="F26" s="65" t="s">
        <v>14</v>
      </c>
      <c r="G26" s="23">
        <f>SUM(G4:G24)</f>
        <v>0</v>
      </c>
      <c r="H26" s="48"/>
    </row>
    <row r="27" spans="1:9" ht="30" customHeight="1">
      <c r="A27" s="16"/>
      <c r="B27" s="16"/>
      <c r="C27" s="62" t="s">
        <v>17</v>
      </c>
      <c r="D27" s="66">
        <f>SUM(D4:D17)</f>
        <v>100</v>
      </c>
      <c r="E27" s="64"/>
      <c r="F27" s="67"/>
      <c r="G27" s="23"/>
      <c r="H27" s="48">
        <f>SUM(H4:H17)</f>
        <v>500</v>
      </c>
    </row>
    <row r="28" spans="1:9">
      <c r="A28" s="16"/>
      <c r="B28" s="16"/>
      <c r="C28" s="62" t="s">
        <v>1</v>
      </c>
      <c r="D28" s="29">
        <f>D27*(G29/G29)</f>
        <v>100</v>
      </c>
      <c r="E28" s="64"/>
      <c r="F28" s="67"/>
      <c r="G28" s="23"/>
      <c r="H28" s="48"/>
    </row>
    <row r="29" spans="1:9">
      <c r="A29" s="16"/>
      <c r="B29" s="16"/>
      <c r="C29" s="77" t="s">
        <v>16</v>
      </c>
      <c r="D29" s="78"/>
      <c r="E29" s="78"/>
      <c r="F29" s="79"/>
      <c r="G29" s="23">
        <v>1000</v>
      </c>
      <c r="H29" s="48"/>
    </row>
    <row r="30" spans="1:9">
      <c r="A30" s="16"/>
      <c r="B30" s="16"/>
      <c r="C30" s="71" t="s">
        <v>2</v>
      </c>
      <c r="D30" s="72"/>
      <c r="E30" s="73"/>
      <c r="F30" s="55">
        <v>5.67</v>
      </c>
      <c r="G30" s="23">
        <f>SUM(G26)/D28</f>
        <v>0</v>
      </c>
      <c r="H30" s="48">
        <f>G30*F30</f>
        <v>0</v>
      </c>
    </row>
    <row r="31" spans="1:9">
      <c r="A31" s="28"/>
      <c r="B31" s="28"/>
      <c r="C31" s="74"/>
      <c r="D31" s="75"/>
      <c r="E31" s="76"/>
      <c r="F31" s="29" t="s">
        <v>3</v>
      </c>
      <c r="G31" s="23" t="s">
        <v>4</v>
      </c>
      <c r="H31" s="48" t="s">
        <v>5</v>
      </c>
    </row>
    <row r="32" spans="1:9">
      <c r="A32" s="16"/>
      <c r="B32" s="16"/>
      <c r="C32" s="16"/>
    </row>
  </sheetData>
  <mergeCells count="5">
    <mergeCell ref="C30:E31"/>
    <mergeCell ref="C29:F29"/>
    <mergeCell ref="B1:H1"/>
    <mergeCell ref="B2:F2"/>
    <mergeCell ref="I2:I3"/>
  </mergeCells>
  <pageMargins left="0.511811024" right="0.511811024" top="0.78740157499999996" bottom="0.78740157499999996" header="0.31496062000000002" footer="0.31496062000000002"/>
  <pageSetup paperSize="9" scale="45" orientation="portrait" r:id="rId1"/>
  <rowBreaks count="2" manualBreakCount="2">
    <brk id="4" max="16383" man="1"/>
    <brk id="5" max="16383" man="1"/>
  </rowBreaks>
  <colBreaks count="2" manualBreakCount="2">
    <brk id="1" max="1048575" man="1"/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Máscara com Action HC 20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</dc:creator>
  <cp:lastModifiedBy>Desenvolvimento02</cp:lastModifiedBy>
  <cp:lastPrinted>2020-01-22T12:43:05Z</cp:lastPrinted>
  <dcterms:created xsi:type="dcterms:W3CDTF">2012-06-28T16:18:34Z</dcterms:created>
  <dcterms:modified xsi:type="dcterms:W3CDTF">2022-09-12T12:05:57Z</dcterms:modified>
</cp:coreProperties>
</file>